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00" windowHeight="2140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L24" i="19"/>
  <c r="L17"/>
  <c r="L19"/>
  <c r="L20"/>
  <c r="L21"/>
  <c r="L22"/>
  <c r="L23"/>
  <c r="L18"/>
  <c r="B6"/>
  <c r="D15"/>
  <c r="F15"/>
  <c r="H15"/>
  <c r="B15"/>
  <c r="B17"/>
  <c r="B21"/>
  <c r="D4"/>
  <c r="D6"/>
  <c r="D17"/>
  <c r="D21"/>
  <c r="F4"/>
  <c r="F6"/>
  <c r="F17"/>
  <c r="F21"/>
  <c r="H4"/>
  <c r="H6"/>
  <c r="H17"/>
  <c r="H21"/>
</calcChain>
</file>

<file path=xl/sharedStrings.xml><?xml version="1.0" encoding="utf-8"?>
<sst xmlns="http://schemas.openxmlformats.org/spreadsheetml/2006/main" count="22" uniqueCount="22">
  <si>
    <t>First
Quarter</t>
  </si>
  <si>
    <t>Second
Quarter</t>
  </si>
  <si>
    <t>Third
Quarter</t>
  </si>
  <si>
    <t>Fourth
Quarter</t>
  </si>
  <si>
    <t>Cash budget</t>
  </si>
  <si>
    <t>Beginning cash</t>
  </si>
  <si>
    <t>Customer receipts</t>
  </si>
  <si>
    <t>Available cash</t>
  </si>
  <si>
    <t>Less: disbursements</t>
  </si>
  <si>
    <t>Direct materials</t>
  </si>
  <si>
    <t>Direct labor</t>
  </si>
  <si>
    <t>Factory overhead</t>
  </si>
  <si>
    <t>SG&amp;A</t>
  </si>
  <si>
    <t>Equipment purchases</t>
  </si>
  <si>
    <t>Planned borrowing</t>
  </si>
  <si>
    <t>Planned repayment</t>
  </si>
  <si>
    <t>Ending cash balance</t>
  </si>
  <si>
    <t>Total disbursements</t>
  </si>
  <si>
    <t>Financing:</t>
  </si>
  <si>
    <t>Cash surplus (deficit)</t>
  </si>
  <si>
    <t>Other expense and tax</t>
  </si>
  <si>
    <t>Carefully study the following cash budget and determine the amount to be borrowed or repaid during each quarter, so that the company never ends a quarter with less than $50,000 cash on hand, and always repays as much debt as possible.  There is no debt as of the beginning of the first quarter, and interest costs are assumed not significant in this analysis.
Use the pick lists associated with the boxed areas near the bottom of the spreadsheet to determine the right amounts to borrow and repay each quarter.  Correct choices will result in the boxed areas turning green.</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</si>
</sst>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_);_(&quot;$&quot;* \(#,##0\);_(&quot;$&quot;* &quot;-&quot;??_);_(@_)"/>
    <numFmt numFmtId="166" formatCode="_(&quot;$&quot;* #,##0_);_(&quot;$&quot;* \(#,##0\);_(&quot;$&quot;* &quot;-&quot;?_);_(@_)"/>
    <numFmt numFmtId="167" formatCode="_(* #,##0_);_(* \(#,##0\);_(* &quot;-&quot;??_);_(@_)"/>
    <numFmt numFmtId="168" formatCode="_(* #,##0_);_(* \(#,##0\);_(* &quot;-&quot;?_);_(@_)"/>
  </numFmts>
  <fonts count="20">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doubleAccounting"/>
      <sz val="10"/>
      <name val="Myriad Web Pro"/>
    </font>
    <font>
      <b/>
      <u val="singleAccounting"/>
      <sz val="10"/>
      <name val="Myriad Web Pro"/>
    </font>
    <font>
      <b/>
      <sz val="10"/>
      <color indexed="10"/>
      <name val="Myriad Web Pro"/>
    </font>
    <font>
      <sz val="10"/>
      <name val="Arial"/>
    </font>
    <font>
      <b/>
      <u/>
      <sz val="10"/>
      <name val="Myriad Web Pro"/>
    </font>
    <font>
      <u val="singleAccounting"/>
      <sz val="10"/>
      <name val="Myriad Web Pro"/>
    </font>
    <font>
      <b/>
      <u val="singleAccounting"/>
      <sz val="10"/>
      <color indexed="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9" tint="0.59999389629810485"/>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6" fillId="0" borderId="0" applyFont="0" applyFill="0" applyBorder="0" applyAlignment="0" applyProtection="0"/>
    <xf numFmtId="43" fontId="16" fillId="0" borderId="0" applyFont="0" applyFill="0" applyBorder="0" applyAlignment="0" applyProtection="0"/>
  </cellStyleXfs>
  <cellXfs count="57">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11" fillId="0" borderId="0" xfId="18" applyFont="1" applyFill="1" applyAlignment="1" applyProtection="1">
      <alignment horizontal="center" vertical="center"/>
      <protection hidden="1"/>
    </xf>
    <xf numFmtId="41" fontId="11" fillId="0" borderId="9" xfId="0" applyNumberFormat="1" applyFont="1" applyFill="1" applyBorder="1" applyAlignment="1" applyProtection="1">
      <alignment horizontal="left" vertical="center" indent="4"/>
      <protection hidden="1"/>
    </xf>
    <xf numFmtId="41" fontId="11" fillId="0" borderId="0" xfId="0" applyNumberFormat="1" applyFont="1" applyBorder="1" applyAlignment="1" applyProtection="1">
      <alignment horizontal="left" vertical="center"/>
      <protection hidden="1"/>
    </xf>
    <xf numFmtId="41" fontId="11" fillId="11" borderId="10" xfId="18" applyNumberFormat="1" applyFont="1" applyFill="1" applyBorder="1" applyAlignment="1" applyProtection="1">
      <alignment horizontal="center" vertical="center" wrapText="1"/>
      <protection hidden="1"/>
    </xf>
    <xf numFmtId="37" fontId="11" fillId="11" borderId="0" xfId="18" applyNumberFormat="1" applyFont="1" applyFill="1" applyBorder="1" applyAlignment="1" applyProtection="1">
      <alignment horizontal="center" vertical="center"/>
      <protection hidden="1"/>
    </xf>
    <xf numFmtId="41" fontId="11" fillId="11" borderId="0" xfId="0" applyNumberFormat="1" applyFont="1" applyFill="1" applyBorder="1" applyAlignment="1" applyProtection="1">
      <alignment horizontal="left" vertical="center"/>
      <protection hidden="1"/>
    </xf>
    <xf numFmtId="0" fontId="17" fillId="11" borderId="0" xfId="18" applyNumberFormat="1" applyFont="1" applyFill="1" applyBorder="1" applyAlignment="1" applyProtection="1">
      <alignment horizontal="center" vertical="center"/>
      <protection hidden="1"/>
    </xf>
    <xf numFmtId="166" fontId="4" fillId="0" borderId="0" xfId="0" applyNumberFormat="1" applyFont="1" applyFill="1" applyAlignment="1" applyProtection="1">
      <alignment vertical="top"/>
    </xf>
    <xf numFmtId="41" fontId="11" fillId="0" borderId="0" xfId="0" applyNumberFormat="1" applyFont="1" applyFill="1" applyBorder="1" applyAlignment="1" applyProtection="1">
      <alignment horizontal="left" vertical="center"/>
      <protection hidden="1"/>
    </xf>
    <xf numFmtId="42" fontId="4" fillId="0" borderId="0" xfId="0" applyNumberFormat="1" applyFont="1" applyFill="1" applyAlignment="1" applyProtection="1">
      <alignment horizontal="center" vertical="center"/>
    </xf>
    <xf numFmtId="166" fontId="4" fillId="0" borderId="0" xfId="0" applyNumberFormat="1" applyFont="1" applyFill="1" applyAlignment="1" applyProtection="1">
      <alignment horizontal="center" vertical="center"/>
    </xf>
    <xf numFmtId="42" fontId="4" fillId="0" borderId="0" xfId="0" applyNumberFormat="1" applyFont="1" applyFill="1" applyAlignment="1" applyProtection="1">
      <alignment vertical="top"/>
    </xf>
    <xf numFmtId="42" fontId="4" fillId="0" borderId="0" xfId="0" applyNumberFormat="1" applyFont="1" applyFill="1" applyProtection="1"/>
    <xf numFmtId="0" fontId="11" fillId="0" borderId="0" xfId="0" applyFont="1" applyFill="1" applyBorder="1" applyAlignment="1" applyProtection="1">
      <alignment vertical="center"/>
    </xf>
    <xf numFmtId="2" fontId="11" fillId="0" borderId="0" xfId="0" applyNumberFormat="1" applyFont="1" applyFill="1" applyAlignment="1" applyProtection="1">
      <alignment horizontal="right" vertical="center"/>
    </xf>
    <xf numFmtId="43" fontId="4" fillId="0" borderId="0" xfId="0" applyNumberFormat="1" applyFont="1" applyFill="1" applyAlignment="1" applyProtection="1">
      <alignment vertical="center"/>
    </xf>
    <xf numFmtId="167" fontId="11" fillId="0" borderId="0" xfId="24" applyNumberFormat="1" applyFont="1" applyFill="1" applyBorder="1" applyAlignment="1" applyProtection="1">
      <alignment vertical="center"/>
    </xf>
    <xf numFmtId="0" fontId="11" fillId="11" borderId="0" xfId="0" applyFont="1" applyFill="1" applyAlignment="1" applyProtection="1">
      <alignment vertical="center"/>
    </xf>
    <xf numFmtId="168" fontId="14" fillId="11" borderId="0" xfId="0" applyNumberFormat="1" applyFont="1" applyFill="1" applyAlignment="1" applyProtection="1">
      <alignment vertical="center"/>
    </xf>
    <xf numFmtId="168" fontId="11" fillId="11" borderId="0" xfId="0" applyNumberFormat="1" applyFont="1" applyFill="1" applyAlignment="1" applyProtection="1">
      <alignment vertical="center"/>
    </xf>
    <xf numFmtId="167" fontId="11" fillId="0" borderId="0" xfId="0" applyNumberFormat="1" applyFont="1" applyFill="1" applyBorder="1" applyAlignment="1" applyProtection="1">
      <alignment vertical="center"/>
    </xf>
    <xf numFmtId="0" fontId="18" fillId="0" borderId="0" xfId="0" applyFont="1" applyFill="1" applyAlignment="1" applyProtection="1">
      <alignment vertical="center"/>
    </xf>
    <xf numFmtId="41" fontId="11" fillId="0" borderId="0" xfId="0" applyNumberFormat="1" applyFont="1" applyFill="1" applyBorder="1" applyAlignment="1" applyProtection="1">
      <alignment horizontal="left" vertical="center" indent="4"/>
      <protection hidden="1"/>
    </xf>
    <xf numFmtId="167" fontId="14" fillId="0" borderId="0" xfId="24" applyNumberFormat="1" applyFont="1" applyFill="1" applyBorder="1" applyAlignment="1" applyProtection="1">
      <alignment horizontal="center" vertical="center"/>
      <protection hidden="1"/>
    </xf>
    <xf numFmtId="165" fontId="11" fillId="0" borderId="0" xfId="24" applyNumberFormat="1" applyFont="1" applyFill="1" applyBorder="1" applyAlignment="1" applyProtection="1">
      <alignment horizontal="center" vertical="center"/>
      <protection hidden="1"/>
    </xf>
    <xf numFmtId="165" fontId="4" fillId="0" borderId="0" xfId="24" applyNumberFormat="1" applyFont="1" applyAlignment="1" applyProtection="1">
      <alignment horizontal="center" vertical="center"/>
      <protection hidden="1"/>
    </xf>
    <xf numFmtId="41" fontId="17" fillId="11" borderId="0" xfId="0" applyNumberFormat="1" applyFont="1" applyFill="1" applyAlignment="1" applyProtection="1">
      <alignment vertical="center"/>
    </xf>
    <xf numFmtId="41" fontId="4" fillId="11" borderId="0" xfId="0" applyNumberFormat="1" applyFont="1" applyFill="1" applyBorder="1" applyAlignment="1" applyProtection="1">
      <alignment vertical="center"/>
    </xf>
    <xf numFmtId="41" fontId="11" fillId="11" borderId="0" xfId="0" applyNumberFormat="1" applyFont="1" applyFill="1" applyAlignment="1" applyProtection="1">
      <alignment vertical="center"/>
    </xf>
    <xf numFmtId="41" fontId="11" fillId="11" borderId="0" xfId="24" applyNumberFormat="1" applyFont="1" applyFill="1" applyBorder="1" applyAlignment="1" applyProtection="1">
      <alignment horizontal="center" vertical="center"/>
      <protection hidden="1"/>
    </xf>
    <xf numFmtId="41" fontId="4" fillId="11" borderId="0" xfId="24" applyNumberFormat="1" applyFont="1" applyFill="1" applyAlignment="1" applyProtection="1">
      <alignment horizontal="center" vertical="center"/>
      <protection hidden="1"/>
    </xf>
    <xf numFmtId="41" fontId="11" fillId="11" borderId="0" xfId="24" applyNumberFormat="1" applyFont="1" applyFill="1" applyAlignment="1" applyProtection="1">
      <alignment horizontal="center" vertical="center"/>
      <protection hidden="1"/>
    </xf>
    <xf numFmtId="41" fontId="11" fillId="0" borderId="0" xfId="0" applyNumberFormat="1" applyFont="1" applyFill="1" applyBorder="1" applyAlignment="1" applyProtection="1">
      <alignment vertical="center"/>
    </xf>
    <xf numFmtId="165" fontId="11" fillId="11" borderId="0" xfId="23" applyNumberFormat="1" applyFont="1" applyFill="1" applyBorder="1" applyAlignment="1" applyProtection="1">
      <alignment horizontal="center" vertical="center"/>
      <protection hidden="1"/>
    </xf>
    <xf numFmtId="165" fontId="4" fillId="11" borderId="0" xfId="23" applyNumberFormat="1" applyFont="1" applyFill="1" applyAlignment="1" applyProtection="1">
      <alignment horizontal="center" vertical="center"/>
      <protection hidden="1"/>
    </xf>
    <xf numFmtId="165" fontId="11" fillId="11" borderId="0" xfId="23" applyNumberFormat="1" applyFont="1" applyFill="1" applyAlignment="1" applyProtection="1">
      <alignment horizontal="center" vertical="center"/>
      <protection hidden="1"/>
    </xf>
    <xf numFmtId="165" fontId="14" fillId="0" borderId="0" xfId="24" applyNumberFormat="1" applyFont="1" applyFill="1" applyBorder="1" applyAlignment="1" applyProtection="1">
      <alignment horizontal="center" vertical="center"/>
      <protection hidden="1"/>
    </xf>
    <xf numFmtId="165" fontId="14" fillId="0" borderId="0" xfId="23" applyNumberFormat="1" applyFont="1" applyFill="1" applyBorder="1" applyAlignment="1" applyProtection="1">
      <alignment horizontal="center" vertical="center"/>
      <protection hidden="1"/>
    </xf>
    <xf numFmtId="165" fontId="19" fillId="0" borderId="0" xfId="23" applyNumberFormat="1" applyFont="1" applyFill="1" applyBorder="1" applyAlignment="1" applyProtection="1">
      <alignment horizontal="center" vertical="center"/>
      <protection hidden="1"/>
    </xf>
    <xf numFmtId="165" fontId="14" fillId="11" borderId="0" xfId="23" applyNumberFormat="1" applyFont="1" applyFill="1" applyBorder="1" applyAlignment="1" applyProtection="1">
      <alignment horizontal="center" vertical="center"/>
      <protection hidden="1"/>
    </xf>
    <xf numFmtId="165" fontId="19" fillId="11" borderId="0" xfId="23" applyNumberFormat="1" applyFont="1" applyFill="1" applyBorder="1" applyAlignment="1" applyProtection="1">
      <alignment horizontal="center" vertical="center"/>
      <protection hidden="1"/>
    </xf>
    <xf numFmtId="41" fontId="14" fillId="0" borderId="0" xfId="0" applyNumberFormat="1" applyFont="1" applyFill="1" applyBorder="1" applyAlignment="1" applyProtection="1">
      <alignment vertical="center"/>
    </xf>
    <xf numFmtId="165" fontId="11" fillId="0" borderId="0" xfId="0" applyNumberFormat="1" applyFont="1" applyFill="1" applyProtection="1">
      <protection hidden="1"/>
    </xf>
    <xf numFmtId="165" fontId="11" fillId="0" borderId="0" xfId="0" applyNumberFormat="1" applyFont="1" applyFill="1" applyAlignment="1" applyProtection="1">
      <alignment horizontal="center" vertical="center"/>
    </xf>
    <xf numFmtId="165" fontId="13" fillId="11" borderId="0" xfId="23" applyNumberFormat="1" applyFont="1" applyFill="1" applyBorder="1" applyAlignment="1" applyProtection="1">
      <alignment horizontal="center" vertical="center"/>
      <protection hidden="1"/>
    </xf>
    <xf numFmtId="165" fontId="15" fillId="11" borderId="0" xfId="23" applyNumberFormat="1" applyFont="1" applyFill="1" applyBorder="1" applyAlignment="1" applyProtection="1">
      <alignment horizontal="center" vertical="center"/>
      <protection hidden="1"/>
    </xf>
    <xf numFmtId="165" fontId="18" fillId="0" borderId="0" xfId="23" applyNumberFormat="1" applyFont="1" applyFill="1" applyAlignment="1" applyProtection="1">
      <alignment horizontal="center" vertical="center"/>
      <protection hidden="1"/>
    </xf>
    <xf numFmtId="165" fontId="11" fillId="11" borderId="11" xfId="23" applyNumberFormat="1" applyFont="1" applyFill="1" applyBorder="1" applyAlignment="1" applyProtection="1">
      <alignment horizontal="center" vertical="center"/>
      <protection locked="0" hidden="1"/>
    </xf>
    <xf numFmtId="165" fontId="11" fillId="0" borderId="11" xfId="23" applyNumberFormat="1" applyFont="1" applyFill="1" applyBorder="1" applyAlignment="1" applyProtection="1">
      <alignment horizontal="center" vertical="center"/>
      <protection locked="0" hidden="1"/>
    </xf>
    <xf numFmtId="0" fontId="12" fillId="12" borderId="0" xfId="18" applyFont="1" applyFill="1" applyAlignment="1" applyProtection="1">
      <alignment horizontal="center" vertical="center" wrapText="1"/>
      <protection hidden="1"/>
    </xf>
  </cellXfs>
  <cellStyles count="25">
    <cellStyle name="bsbody" xfId="1"/>
    <cellStyle name="bsfoot" xfId="2"/>
    <cellStyle name="bshead" xfId="3"/>
    <cellStyle name="Comma" xfId="24" builtin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7">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AA892"/>
      <color rgb="FFFF6969"/>
      <color rgb="FF00FF64"/>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54"/>
  <sheetViews>
    <sheetView tabSelected="1" workbookViewId="0">
      <selection activeCell="H20" sqref="H20"/>
    </sheetView>
  </sheetViews>
  <sheetFormatPr baseColWidth="10" defaultColWidth="0" defaultRowHeight="409.6" zeroHeight="1"/>
  <cols>
    <col min="1" max="1" width="25" style="6" customWidth="1"/>
    <col min="2" max="2" width="13.1640625" style="6" customWidth="1"/>
    <col min="3" max="3" width="1.33203125" style="6" customWidth="1"/>
    <col min="4" max="4" width="13.1640625" style="6" customWidth="1"/>
    <col min="5" max="5" width="1.33203125" style="6" customWidth="1"/>
    <col min="6" max="6" width="13.1640625" style="6" customWidth="1"/>
    <col min="7" max="7" width="1.33203125" style="6" customWidth="1"/>
    <col min="8" max="8" width="13.1640625" style="6" customWidth="1"/>
    <col min="9" max="9" width="2.6640625" style="3" customWidth="1"/>
    <col min="10" max="16384" width="14.6640625" style="3" hidden="1"/>
  </cols>
  <sheetData>
    <row r="1" spans="1:17" ht="198.75" customHeight="1">
      <c r="A1" s="56" t="s">
        <v>21</v>
      </c>
      <c r="B1" s="56"/>
      <c r="C1" s="56"/>
      <c r="D1" s="56"/>
      <c r="E1" s="56"/>
      <c r="F1" s="56"/>
      <c r="G1" s="56"/>
      <c r="H1" s="56"/>
      <c r="K1" s="19"/>
    </row>
    <row r="2" spans="1:17" s="4" customFormat="1" ht="34.5" customHeight="1">
      <c r="A2" s="1"/>
      <c r="B2" s="1"/>
      <c r="C2" s="1"/>
      <c r="D2" s="1"/>
      <c r="E2" s="1"/>
      <c r="F2" s="1"/>
      <c r="G2" s="1"/>
      <c r="H2" s="31"/>
      <c r="I2" s="31"/>
      <c r="L2" s="21"/>
      <c r="M2" s="14"/>
      <c r="P2" s="18"/>
      <c r="Q2" s="18"/>
    </row>
    <row r="3" spans="1:17" ht="32.25" customHeight="1">
      <c r="A3" s="13" t="s">
        <v>4</v>
      </c>
      <c r="B3" s="10" t="s">
        <v>0</v>
      </c>
      <c r="C3" s="11"/>
      <c r="D3" s="10" t="s">
        <v>1</v>
      </c>
      <c r="E3" s="11"/>
      <c r="F3" s="10" t="s">
        <v>2</v>
      </c>
      <c r="G3" s="11"/>
      <c r="H3" s="10" t="s">
        <v>3</v>
      </c>
      <c r="K3" s="16"/>
      <c r="L3" s="21"/>
      <c r="M3" s="17"/>
      <c r="N3" s="17"/>
      <c r="P3" s="16"/>
      <c r="Q3" s="16"/>
    </row>
    <row r="4" spans="1:17" s="5" customFormat="1" ht="22" customHeight="1">
      <c r="A4" s="9" t="s">
        <v>5</v>
      </c>
      <c r="B4" s="31">
        <v>10000</v>
      </c>
      <c r="C4" s="32"/>
      <c r="D4" s="31">
        <f>B21</f>
        <v>52500</v>
      </c>
      <c r="E4" s="32"/>
      <c r="F4" s="31">
        <f>D21</f>
        <v>-140500</v>
      </c>
      <c r="G4" s="32"/>
      <c r="H4" s="31">
        <f>F21</f>
        <v>-62500</v>
      </c>
      <c r="I4" s="22"/>
      <c r="J4" s="22"/>
      <c r="K4" s="16"/>
      <c r="L4" s="21"/>
      <c r="M4" s="16"/>
      <c r="N4" s="16"/>
      <c r="P4" s="16"/>
      <c r="Q4" s="16"/>
    </row>
    <row r="5" spans="1:17" s="5" customFormat="1" ht="22" customHeight="1">
      <c r="A5" s="12" t="s">
        <v>6</v>
      </c>
      <c r="B5" s="33">
        <v>140000</v>
      </c>
      <c r="C5" s="34"/>
      <c r="D5" s="33">
        <v>160000</v>
      </c>
      <c r="E5" s="34"/>
      <c r="F5" s="33">
        <v>200000</v>
      </c>
      <c r="G5" s="35"/>
      <c r="H5" s="33">
        <v>250000</v>
      </c>
      <c r="J5" s="23"/>
      <c r="K5" s="16"/>
      <c r="L5" s="21"/>
      <c r="M5" s="16"/>
      <c r="N5" s="16"/>
      <c r="P5" s="16"/>
      <c r="Q5" s="16"/>
    </row>
    <row r="6" spans="1:17" s="5" customFormat="1" ht="22" customHeight="1">
      <c r="A6" s="15" t="s">
        <v>7</v>
      </c>
      <c r="B6" s="43">
        <f>SUM(B4:B5)</f>
        <v>150000</v>
      </c>
      <c r="C6" s="30"/>
      <c r="D6" s="43">
        <f>SUM(D4:D5)</f>
        <v>212500</v>
      </c>
      <c r="E6" s="30"/>
      <c r="F6" s="43">
        <f>SUM(F4:F5)</f>
        <v>59500</v>
      </c>
      <c r="G6" s="30"/>
      <c r="H6" s="43">
        <f>SUM(H4:H5)</f>
        <v>187500</v>
      </c>
      <c r="K6" s="16"/>
      <c r="L6" s="16"/>
      <c r="M6" s="16"/>
      <c r="N6" s="16"/>
      <c r="P6" s="16"/>
      <c r="Q6" s="16"/>
    </row>
    <row r="7" spans="1:17" s="5" customFormat="1" ht="22" customHeight="1">
      <c r="A7" s="12"/>
      <c r="B7" s="25"/>
      <c r="C7" s="26"/>
      <c r="D7" s="25"/>
      <c r="E7" s="26"/>
      <c r="F7" s="25"/>
      <c r="G7" s="24"/>
      <c r="H7" s="25"/>
      <c r="K7" s="16"/>
      <c r="L7" s="16"/>
      <c r="M7" s="16"/>
      <c r="N7" s="16"/>
      <c r="P7" s="16"/>
      <c r="Q7" s="16"/>
    </row>
    <row r="8" spans="1:17" s="5" customFormat="1" ht="22" customHeight="1">
      <c r="A8" s="15" t="s">
        <v>8</v>
      </c>
      <c r="B8" s="27"/>
      <c r="C8" s="20"/>
      <c r="D8" s="27"/>
      <c r="E8" s="20"/>
      <c r="F8" s="27"/>
      <c r="G8" s="20"/>
      <c r="H8" s="27"/>
      <c r="K8" s="16"/>
      <c r="L8" s="16"/>
      <c r="M8" s="16"/>
      <c r="N8" s="16"/>
      <c r="P8" s="16"/>
      <c r="Q8" s="16"/>
    </row>
    <row r="9" spans="1:17" s="5" customFormat="1" ht="22" customHeight="1">
      <c r="A9" s="12" t="s">
        <v>9</v>
      </c>
      <c r="B9" s="40">
        <v>28000</v>
      </c>
      <c r="C9" s="41"/>
      <c r="D9" s="40">
        <v>30000</v>
      </c>
      <c r="E9" s="41"/>
      <c r="F9" s="40">
        <v>41000</v>
      </c>
      <c r="G9" s="41"/>
      <c r="H9" s="42">
        <v>48000</v>
      </c>
      <c r="K9" s="16"/>
      <c r="L9" s="16"/>
      <c r="M9" s="16"/>
      <c r="N9" s="16"/>
      <c r="P9" s="16"/>
      <c r="Q9" s="16"/>
    </row>
    <row r="10" spans="1:17" s="5" customFormat="1" ht="22" customHeight="1">
      <c r="A10" s="15" t="s">
        <v>10</v>
      </c>
      <c r="B10" s="39">
        <v>14000</v>
      </c>
      <c r="C10" s="39"/>
      <c r="D10" s="39">
        <v>16000</v>
      </c>
      <c r="E10" s="39"/>
      <c r="F10" s="39">
        <v>20000</v>
      </c>
      <c r="G10" s="39"/>
      <c r="H10" s="39">
        <v>25000</v>
      </c>
      <c r="I10" s="28"/>
      <c r="K10" s="16"/>
      <c r="L10" s="16"/>
      <c r="M10" s="16"/>
      <c r="N10" s="16"/>
      <c r="P10" s="16"/>
      <c r="Q10" s="16"/>
    </row>
    <row r="11" spans="1:17" s="5" customFormat="1" ht="22" customHeight="1">
      <c r="A11" s="12" t="s">
        <v>11</v>
      </c>
      <c r="B11" s="36">
        <v>13500</v>
      </c>
      <c r="C11" s="37"/>
      <c r="D11" s="36">
        <v>14000</v>
      </c>
      <c r="E11" s="37"/>
      <c r="F11" s="36">
        <v>15000</v>
      </c>
      <c r="G11" s="37"/>
      <c r="H11" s="38">
        <v>17000</v>
      </c>
      <c r="K11" s="16"/>
      <c r="L11" s="16"/>
      <c r="M11" s="16"/>
      <c r="N11" s="16"/>
      <c r="P11" s="16"/>
      <c r="Q11" s="16"/>
    </row>
    <row r="12" spans="1:17" s="5" customFormat="1" ht="22" customHeight="1">
      <c r="A12" s="15" t="s">
        <v>12</v>
      </c>
      <c r="B12" s="39">
        <v>31000</v>
      </c>
      <c r="C12" s="39"/>
      <c r="D12" s="39">
        <v>31000</v>
      </c>
      <c r="E12" s="39"/>
      <c r="F12" s="39">
        <v>33000</v>
      </c>
      <c r="G12" s="39"/>
      <c r="H12" s="39">
        <v>33000</v>
      </c>
      <c r="I12" s="28"/>
      <c r="K12" s="16"/>
      <c r="L12" s="16"/>
      <c r="M12" s="16"/>
      <c r="N12" s="16"/>
      <c r="P12" s="16"/>
      <c r="Q12" s="16"/>
    </row>
    <row r="13" spans="1:17" s="5" customFormat="1" ht="22" customHeight="1">
      <c r="A13" s="12" t="s">
        <v>20</v>
      </c>
      <c r="B13" s="36">
        <v>11000</v>
      </c>
      <c r="C13" s="37"/>
      <c r="D13" s="36">
        <v>12000</v>
      </c>
      <c r="E13" s="37"/>
      <c r="F13" s="36">
        <v>13000</v>
      </c>
      <c r="G13" s="37"/>
      <c r="H13" s="38">
        <v>15000</v>
      </c>
      <c r="K13" s="16"/>
      <c r="L13" s="16"/>
      <c r="M13" s="16"/>
      <c r="N13" s="16"/>
      <c r="P13" s="16"/>
      <c r="Q13" s="16"/>
    </row>
    <row r="14" spans="1:17" s="5" customFormat="1" ht="22" customHeight="1">
      <c r="A14" s="15" t="s">
        <v>13</v>
      </c>
      <c r="B14" s="48">
        <v>0</v>
      </c>
      <c r="C14" s="48"/>
      <c r="D14" s="48">
        <v>250000</v>
      </c>
      <c r="E14" s="48"/>
      <c r="F14" s="48">
        <v>0</v>
      </c>
      <c r="G14" s="48"/>
      <c r="H14" s="48">
        <v>225000</v>
      </c>
      <c r="I14" s="28"/>
      <c r="K14" s="16"/>
      <c r="L14" s="16"/>
      <c r="M14" s="16"/>
      <c r="N14" s="16"/>
      <c r="P14" s="16"/>
      <c r="Q14" s="16"/>
    </row>
    <row r="15" spans="1:17" s="2" customFormat="1" ht="22" customHeight="1">
      <c r="A15" s="12" t="s">
        <v>17</v>
      </c>
      <c r="B15" s="46">
        <f>SUM(B9:B14)</f>
        <v>97500</v>
      </c>
      <c r="C15" s="47"/>
      <c r="D15" s="46">
        <f>SUM(D9:D14)</f>
        <v>353000</v>
      </c>
      <c r="E15" s="47"/>
      <c r="F15" s="46">
        <f>SUM(F9:F14)</f>
        <v>122000</v>
      </c>
      <c r="G15" s="47"/>
      <c r="H15" s="46">
        <f>SUM(H9:H14)</f>
        <v>363000</v>
      </c>
      <c r="L15" s="14"/>
      <c r="M15" s="14"/>
    </row>
    <row r="16" spans="1:17" s="2" customFormat="1" ht="22" customHeight="1">
      <c r="A16" s="15"/>
      <c r="B16" s="44"/>
      <c r="C16" s="45"/>
      <c r="D16" s="44"/>
      <c r="E16" s="45"/>
      <c r="F16" s="44"/>
      <c r="G16" s="45"/>
      <c r="H16" s="44"/>
      <c r="K16" s="49">
        <v>0.01</v>
      </c>
      <c r="L16" s="49">
        <v>0.01</v>
      </c>
      <c r="M16" s="14"/>
    </row>
    <row r="17" spans="1:17" s="2" customFormat="1" ht="22" customHeight="1">
      <c r="A17" s="12" t="s">
        <v>19</v>
      </c>
      <c r="B17" s="40">
        <f>B6-B15</f>
        <v>52500</v>
      </c>
      <c r="C17" s="47"/>
      <c r="D17" s="40">
        <f>D6-D15</f>
        <v>-140500</v>
      </c>
      <c r="E17" s="47"/>
      <c r="F17" s="40">
        <f>F6-F15</f>
        <v>-62500</v>
      </c>
      <c r="G17" s="47"/>
      <c r="H17" s="40">
        <f>H6-H15</f>
        <v>-175500</v>
      </c>
      <c r="K17" s="49">
        <v>0</v>
      </c>
      <c r="L17" s="50">
        <f>-1*K17</f>
        <v>0</v>
      </c>
      <c r="M17" s="14"/>
    </row>
    <row r="18" spans="1:17" s="5" customFormat="1" ht="22" customHeight="1" thickBot="1">
      <c r="A18" s="15" t="s">
        <v>18</v>
      </c>
      <c r="B18" s="27"/>
      <c r="C18" s="20"/>
      <c r="D18" s="27"/>
      <c r="E18" s="20"/>
      <c r="F18" s="27"/>
      <c r="G18" s="20"/>
      <c r="H18" s="27"/>
      <c r="K18" s="50">
        <v>25000</v>
      </c>
      <c r="L18" s="50">
        <f>-1*K18</f>
        <v>-25000</v>
      </c>
      <c r="M18" s="16"/>
      <c r="N18" s="16"/>
      <c r="P18" s="16"/>
      <c r="Q18" s="16"/>
    </row>
    <row r="19" spans="1:17" s="5" customFormat="1" ht="22" customHeight="1" thickBot="1">
      <c r="A19" s="12" t="s">
        <v>14</v>
      </c>
      <c r="B19" s="54">
        <v>0</v>
      </c>
      <c r="C19" s="41"/>
      <c r="D19" s="54">
        <v>0</v>
      </c>
      <c r="E19" s="41"/>
      <c r="F19" s="54">
        <v>0</v>
      </c>
      <c r="G19" s="41"/>
      <c r="H19" s="54">
        <v>0</v>
      </c>
      <c r="K19" s="50">
        <v>50000</v>
      </c>
      <c r="L19" s="50">
        <f t="shared" ref="L19:L24" si="0">-1*K19</f>
        <v>-50000</v>
      </c>
      <c r="M19" s="16"/>
      <c r="N19" s="16"/>
      <c r="P19" s="16"/>
      <c r="Q19" s="16"/>
    </row>
    <row r="20" spans="1:17" s="5" customFormat="1" ht="22" customHeight="1" thickBot="1">
      <c r="A20" s="15" t="s">
        <v>15</v>
      </c>
      <c r="B20" s="55">
        <v>0</v>
      </c>
      <c r="C20" s="53"/>
      <c r="D20" s="55">
        <v>0</v>
      </c>
      <c r="E20" s="53"/>
      <c r="F20" s="55">
        <v>0</v>
      </c>
      <c r="G20" s="53"/>
      <c r="H20" s="55">
        <v>0</v>
      </c>
      <c r="I20" s="28"/>
      <c r="K20" s="50">
        <v>75000</v>
      </c>
      <c r="L20" s="50">
        <f t="shared" si="0"/>
        <v>-75000</v>
      </c>
      <c r="M20" s="16"/>
      <c r="N20" s="16"/>
      <c r="P20" s="16"/>
      <c r="Q20" s="16"/>
    </row>
    <row r="21" spans="1:17" s="2" customFormat="1" ht="21" customHeight="1">
      <c r="A21" s="12" t="s">
        <v>16</v>
      </c>
      <c r="B21" s="51">
        <f>B17+B19+B20</f>
        <v>52500</v>
      </c>
      <c r="C21" s="52"/>
      <c r="D21" s="51">
        <f>D17+D19+D20</f>
        <v>-140500</v>
      </c>
      <c r="E21" s="52"/>
      <c r="F21" s="51">
        <f>F17+F19+F20</f>
        <v>-62500</v>
      </c>
      <c r="G21" s="52"/>
      <c r="H21" s="51">
        <f>H17+H19+H20</f>
        <v>-175500</v>
      </c>
      <c r="K21" s="49">
        <v>100000</v>
      </c>
      <c r="L21" s="50">
        <f t="shared" si="0"/>
        <v>-100000</v>
      </c>
      <c r="M21" s="14"/>
    </row>
    <row r="22" spans="1:17" s="2" customFormat="1" ht="21" customHeight="1" thickBot="1">
      <c r="A22" s="8"/>
      <c r="B22" s="8"/>
      <c r="C22" s="8"/>
      <c r="D22" s="8"/>
      <c r="E22" s="7"/>
      <c r="F22" s="8"/>
      <c r="G22" s="8"/>
      <c r="H22" s="8"/>
      <c r="K22" s="50">
        <v>125000</v>
      </c>
      <c r="L22" s="50">
        <f t="shared" si="0"/>
        <v>-125000</v>
      </c>
      <c r="M22" s="14"/>
    </row>
    <row r="23" spans="1:17" s="2" customFormat="1" ht="80.25" customHeight="1">
      <c r="A23" s="29"/>
      <c r="B23" s="29"/>
      <c r="C23" s="29"/>
      <c r="D23" s="29"/>
      <c r="E23" s="7"/>
      <c r="F23" s="29"/>
      <c r="G23" s="29"/>
      <c r="H23" s="29"/>
      <c r="K23" s="50">
        <v>150000</v>
      </c>
      <c r="L23" s="50">
        <f t="shared" si="0"/>
        <v>-150000</v>
      </c>
      <c r="M23" s="14"/>
    </row>
    <row r="24" spans="1:17" ht="21" hidden="1" customHeight="1">
      <c r="K24" s="49">
        <v>200000</v>
      </c>
      <c r="L24" s="50">
        <f t="shared" si="0"/>
        <v>-200000</v>
      </c>
    </row>
    <row r="25" spans="1:17" ht="50.25" hidden="1" customHeight="1">
      <c r="K25" s="50"/>
      <c r="L25" s="50"/>
    </row>
    <row r="26" spans="1:17" ht="13" hidden="1"/>
    <row r="27" spans="1:17" ht="13" hidden="1"/>
    <row r="28" spans="1:17" ht="13" hidden="1"/>
    <row r="29" spans="1:17" ht="13" hidden="1"/>
    <row r="30" spans="1:17" ht="13" hidden="1"/>
    <row r="31" spans="1:17" ht="13" hidden="1"/>
    <row r="32" spans="1:17" ht="13" hidden="1"/>
    <row r="33" ht="13" hidden="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row r="49" ht="13" hidden="1"/>
    <row r="50" ht="13" hidden="1"/>
    <row r="51" ht="13" hidden="1"/>
    <row r="52" ht="13" hidden="1"/>
    <row r="53" ht="13" hidden="1"/>
    <row r="54" ht="13" hidden="1"/>
  </sheetData>
  <sheetProtection algorithmName="SHA-512" hashValue="GcUOr1XRxN3QznV0Skm4yc5RcI29Gpn4AD/o1kpdDsuQPctqB8DeAk78nSiUs4HThDEisHOAHgunNZZ/1yPNWC==" saltValue="awUHZOpE1kCifhcHu9sx89==" spinCount="100000" sheet="1" objects="1" scenarios="1"/>
  <mergeCells count="1">
    <mergeCell ref="A1:H1"/>
  </mergeCells>
  <phoneticPr fontId="2" type="noConversion"/>
  <conditionalFormatting sqref="B15:B16">
    <cfRule type="cellIs" dxfId="15" priority="40" operator="equal">
      <formula>#REF!</formula>
    </cfRule>
  </conditionalFormatting>
  <conditionalFormatting sqref="B21">
    <cfRule type="cellIs" dxfId="14" priority="23" operator="equal">
      <formula>#REF!</formula>
    </cfRule>
  </conditionalFormatting>
  <conditionalFormatting sqref="D15:D16">
    <cfRule type="cellIs" dxfId="13" priority="19" operator="equal">
      <formula>#REF!</formula>
    </cfRule>
  </conditionalFormatting>
  <conditionalFormatting sqref="F15:F16">
    <cfRule type="cellIs" dxfId="12" priority="18" operator="equal">
      <formula>#REF!</formula>
    </cfRule>
  </conditionalFormatting>
  <conditionalFormatting sqref="H15:H16">
    <cfRule type="cellIs" dxfId="11" priority="17" operator="equal">
      <formula>#REF!</formula>
    </cfRule>
  </conditionalFormatting>
  <conditionalFormatting sqref="D21">
    <cfRule type="cellIs" dxfId="10" priority="13" operator="equal">
      <formula>#REF!</formula>
    </cfRule>
  </conditionalFormatting>
  <conditionalFormatting sqref="F21">
    <cfRule type="cellIs" dxfId="9" priority="12" operator="equal">
      <formula>#REF!</formula>
    </cfRule>
  </conditionalFormatting>
  <conditionalFormatting sqref="H21">
    <cfRule type="cellIs" dxfId="8" priority="11" operator="equal">
      <formula>#REF!</formula>
    </cfRule>
  </conditionalFormatting>
  <conditionalFormatting sqref="B20">
    <cfRule type="cellIs" dxfId="7" priority="9" operator="equal">
      <formula>0</formula>
    </cfRule>
  </conditionalFormatting>
  <conditionalFormatting sqref="D20">
    <cfRule type="cellIs" dxfId="6" priority="8" operator="equal">
      <formula>0</formula>
    </cfRule>
  </conditionalFormatting>
  <conditionalFormatting sqref="F19">
    <cfRule type="cellIs" dxfId="5" priority="7" operator="equal">
      <formula>0</formula>
    </cfRule>
  </conditionalFormatting>
  <conditionalFormatting sqref="H20">
    <cfRule type="cellIs" dxfId="4" priority="6" operator="equal">
      <formula>0</formula>
    </cfRule>
  </conditionalFormatting>
  <conditionalFormatting sqref="D19">
    <cfRule type="cellIs" dxfId="3" priority="5" operator="equal">
      <formula>200000</formula>
    </cfRule>
  </conditionalFormatting>
  <conditionalFormatting sqref="F20">
    <cfRule type="cellIs" dxfId="2" priority="4" operator="equal">
      <formula>-75000</formula>
    </cfRule>
  </conditionalFormatting>
  <conditionalFormatting sqref="H19">
    <cfRule type="cellIs" dxfId="1" priority="3" operator="equal">
      <formula>125000</formula>
    </cfRule>
  </conditionalFormatting>
  <conditionalFormatting sqref="B19">
    <cfRule type="cellIs" dxfId="0" priority="1" operator="equal">
      <formula>0</formula>
    </cfRule>
  </conditionalFormatting>
  <dataValidations count="2">
    <dataValidation type="list" allowBlank="1" showInputMessage="1" showErrorMessage="1" sqref="H19 B19 D19 F19">
      <formula1>$K$17:$K$25</formula1>
    </dataValidation>
    <dataValidation type="list" allowBlank="1" showInputMessage="1" showErrorMessage="1" sqref="H20 B20 D20 F20">
      <formula1>$L$17:$L$25</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2015-12-08T16:35:47Z</dcterms:modified>
</cp:coreProperties>
</file>